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-21\Desktop\"/>
    </mc:Choice>
  </mc:AlternateContent>
  <bookViews>
    <workbookView xWindow="0" yWindow="0" windowWidth="28800" windowHeight="12330" tabRatio="598"/>
  </bookViews>
  <sheets>
    <sheet name="Прайс Уфа" sheetId="74" r:id="rId1"/>
    <sheet name="Прайс Стерлитамак" sheetId="79" state="hidden" r:id="rId2"/>
  </sheets>
  <definedNames>
    <definedName name="_xlnm.Print_Area" localSheetId="1">'Прайс Стерлитамак'!$A:$F</definedName>
    <definedName name="_xlnm.Print_Area" localSheetId="0">'Прайс Уфа'!$A$2:$E$43</definedName>
  </definedNames>
  <calcPr calcId="181029" refMode="R1C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79" l="1"/>
  <c r="C35" i="79" l="1"/>
  <c r="A35" i="79"/>
  <c r="C34" i="79"/>
  <c r="A34" i="79"/>
  <c r="C33" i="79"/>
  <c r="B33" i="79"/>
  <c r="C32" i="79"/>
  <c r="B32" i="79"/>
  <c r="C31" i="79"/>
  <c r="B31" i="79"/>
  <c r="C36" i="74" l="1"/>
  <c r="A36" i="74" l="1"/>
  <c r="F32" i="79" l="1"/>
  <c r="F33" i="79"/>
  <c r="F34" i="79"/>
  <c r="F31" i="79"/>
  <c r="D32" i="79" l="1"/>
  <c r="D33" i="79"/>
  <c r="D31" i="79"/>
  <c r="D34" i="79"/>
  <c r="G24" i="74"/>
  <c r="G23" i="74"/>
  <c r="G19" i="74"/>
  <c r="G20" i="74"/>
  <c r="G18" i="74"/>
  <c r="G34" i="79" l="1"/>
  <c r="I34" i="79"/>
  <c r="D36" i="74" l="1"/>
  <c r="E36" i="74" l="1"/>
  <c r="F35" i="79" s="1"/>
  <c r="D35" i="79"/>
  <c r="G35" i="79" s="1"/>
  <c r="G12" i="74"/>
  <c r="G17" i="74"/>
  <c r="G14" i="74"/>
  <c r="G35" i="74"/>
  <c r="G16" i="74"/>
  <c r="G36" i="74" l="1"/>
  <c r="I35" i="79"/>
  <c r="G15" i="74"/>
  <c r="G13" i="74"/>
</calcChain>
</file>

<file path=xl/sharedStrings.xml><?xml version="1.0" encoding="utf-8"?>
<sst xmlns="http://schemas.openxmlformats.org/spreadsheetml/2006/main" count="134" uniqueCount="84">
  <si>
    <t>Утверждаю:</t>
  </si>
  <si>
    <t>по г. Уфа</t>
  </si>
  <si>
    <t>Характеристика</t>
  </si>
  <si>
    <t>Юридические        лица</t>
  </si>
  <si>
    <t>Физические               лица</t>
  </si>
  <si>
    <t xml:space="preserve">Адреса организации: </t>
  </si>
  <si>
    <t>г.Уфа, ул. Путейская, 25 (Промзона, территория Уфахимпром), тел. 229-42-97</t>
  </si>
  <si>
    <t>Юридический адрес: г.Уфа, ул. Бабушкина 25 офис №7, тел. 282-15-80, 282-26-62</t>
  </si>
  <si>
    <t xml:space="preserve">e-mail: ferrokom@ferrokom.com        </t>
  </si>
  <si>
    <t xml:space="preserve">www.ferrokom.com        </t>
  </si>
  <si>
    <t>по г. Стерлитамак</t>
  </si>
  <si>
    <r>
      <t xml:space="preserve">Цена руб./тн. нетто </t>
    </r>
    <r>
      <rPr>
        <b/>
        <sz val="28"/>
        <color theme="1"/>
        <rFont val="Calibri"/>
        <family val="2"/>
        <charset val="204"/>
        <scheme val="minor"/>
      </rPr>
      <t>без НДС</t>
    </r>
    <r>
      <rPr>
        <b/>
        <sz val="24"/>
        <color theme="1"/>
        <rFont val="Calibri"/>
        <family val="2"/>
        <charset val="204"/>
        <scheme val="minor"/>
      </rPr>
      <t xml:space="preserve">        при вывозе транспортом Поставщика</t>
    </r>
  </si>
  <si>
    <t>Алюминий</t>
  </si>
  <si>
    <t>А 1-2</t>
  </si>
  <si>
    <t>Б</t>
  </si>
  <si>
    <t>Проводники тока разделанные механическим способом</t>
  </si>
  <si>
    <t>Пищевая емкость, провод в бумажной х/б и ПВХ изоляции</t>
  </si>
  <si>
    <t>Стружка разносортная</t>
  </si>
  <si>
    <t>Наименование</t>
  </si>
  <si>
    <t>Класс, группа, сорт</t>
  </si>
  <si>
    <t>Заготовительные цены на лом и отходы цветных металлов и сплавов</t>
  </si>
  <si>
    <t>Медь</t>
  </si>
  <si>
    <t>Бронза</t>
  </si>
  <si>
    <t>Латунь</t>
  </si>
  <si>
    <t>Титан</t>
  </si>
  <si>
    <t>Свинец</t>
  </si>
  <si>
    <t>Кабель</t>
  </si>
  <si>
    <t>Электродвигатели</t>
  </si>
  <si>
    <t>Проводники разделанные механическим способом (блестящие) от 0,5мм. Отходы плоского и круглого проката толщиной от 1 мм. Только марки М0 и М1. Без полуды и окислов</t>
  </si>
  <si>
    <t>Проводники тока и отходы проката в лаке, с пайкой, после обжига</t>
  </si>
  <si>
    <t>Стружка</t>
  </si>
  <si>
    <t>Кусковой лом</t>
  </si>
  <si>
    <t>Кусковой лом, сантехника, трубки, чайники, самовары, сепараторы</t>
  </si>
  <si>
    <t>Кусковой лом (чистый) ВТ 1-00</t>
  </si>
  <si>
    <t>Кусковой лом ВТ-5, ВТ-20 (микс)</t>
  </si>
  <si>
    <t>Стружка смешанная</t>
  </si>
  <si>
    <t>Рольный (мягкий), кабельная оболочка, листы свинцовые</t>
  </si>
  <si>
    <t>Силовой кабель с алюминиевой жилой (по % выхода алюминия)</t>
  </si>
  <si>
    <t>Контрольный кабель с алюминиевый жилой, содержание алюминия до 20%</t>
  </si>
  <si>
    <t>Силовой и контрольный кабель с медной жилой (по % выхода меди)</t>
  </si>
  <si>
    <t xml:space="preserve">Электродвигатели масса от 50 кг, </t>
  </si>
  <si>
    <t xml:space="preserve">г. Стерлитамак, ул. 40-ой проезд, 10			</t>
  </si>
  <si>
    <t>А 9/13, 3/8</t>
  </si>
  <si>
    <t>Аккумуляторы, корпус из эбонита или карболита  (с электролитом -10% засор, без электролита — 5%)</t>
  </si>
  <si>
    <t>Аккумуляторы, корпус из полипропилена (с электролитом -10% засор, без электролита — 5%)</t>
  </si>
  <si>
    <t>Алюминий сортовой</t>
  </si>
  <si>
    <t>Алюминий микс</t>
  </si>
  <si>
    <t>Бронза/                         Латунь</t>
  </si>
  <si>
    <t>Аккумуляторы</t>
  </si>
  <si>
    <t>Рольный (мягкий), кабельная оболочка, листы свинцовые, переплав, грузы</t>
  </si>
  <si>
    <t>Жилы силовых кабелей (очищенные механическим путем), провод без изоляции, шины, пищевая емкость, дверные, оконные профили</t>
  </si>
  <si>
    <t>Кусковая медь, проводники тока и отходы проката в лаке, с пайкой, после обжига, чистые</t>
  </si>
  <si>
    <t>Дверные, оконные профили без стальных примесей.</t>
  </si>
  <si>
    <t>А2</t>
  </si>
  <si>
    <t>А5</t>
  </si>
  <si>
    <t>А4</t>
  </si>
  <si>
    <t>А29</t>
  </si>
  <si>
    <t>А22</t>
  </si>
  <si>
    <t>М1</t>
  </si>
  <si>
    <t>М2</t>
  </si>
  <si>
    <t>М8</t>
  </si>
  <si>
    <t>Бр14</t>
  </si>
  <si>
    <t>Л14</t>
  </si>
  <si>
    <t>Л21</t>
  </si>
  <si>
    <t>Т1</t>
  </si>
  <si>
    <t>Т4</t>
  </si>
  <si>
    <t>С4</t>
  </si>
  <si>
    <t>С7</t>
  </si>
  <si>
    <t>С12</t>
  </si>
  <si>
    <t>С10</t>
  </si>
  <si>
    <t>А26</t>
  </si>
  <si>
    <t>М12</t>
  </si>
  <si>
    <t>М9</t>
  </si>
  <si>
    <t>Физические лица</t>
  </si>
  <si>
    <t>Директор ООО "Ферроком"</t>
  </si>
  <si>
    <r>
      <t xml:space="preserve">Цена руб./тн. нетто </t>
    </r>
    <r>
      <rPr>
        <b/>
        <sz val="28"/>
        <color theme="1"/>
        <rFont val="Calibri"/>
        <family val="2"/>
        <charset val="204"/>
        <scheme val="minor"/>
      </rPr>
      <t>без НДС</t>
    </r>
    <r>
      <rPr>
        <b/>
        <sz val="24"/>
        <color theme="1"/>
        <rFont val="Calibri"/>
        <family val="2"/>
        <charset val="204"/>
        <scheme val="minor"/>
      </rPr>
      <t xml:space="preserve">                                                                              при вывозе транспортом Поставщика</t>
    </r>
  </si>
  <si>
    <t>Сплавы деформируемые, листы, обрезь, моторный алюминий.</t>
  </si>
  <si>
    <t>_________________  Кукарин В.В.</t>
  </si>
  <si>
    <t>____________________  Кукарин В.В.</t>
  </si>
  <si>
    <t>Переплав свинца</t>
  </si>
  <si>
    <t>При вывозе лома Транспортом Покупателя стоимость работы а/м составляет 2 600 руб./час.</t>
  </si>
  <si>
    <t>А31</t>
  </si>
  <si>
    <t>Лом и отходы алюминиевых радиаторов (засор не менее 45%)</t>
  </si>
  <si>
    <t>от 19.05.2023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</si>
</sst>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7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7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left"/>
    </xf>
    <xf numFmtId="0" fontId="3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0" fillId="0" borderId="9" xfId="0" applyBorder="1"/>
    <xf numFmtId="3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9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2" applyNumberFormat="1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0" fontId="12" fillId="0" borderId="0" xfId="0" applyFont="1"/>
    <xf numFmtId="3" fontId="8" fillId="0" borderId="44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12" fillId="0" borderId="1" xfId="0" applyFont="1" applyBorder="1"/>
    <xf numFmtId="3" fontId="8" fillId="0" borderId="15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0" fontId="12" fillId="0" borderId="21" xfId="0" applyFont="1" applyBorder="1"/>
    <xf numFmtId="0" fontId="8" fillId="0" borderId="5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8" xfId="0" applyFont="1" applyBorder="1"/>
    <xf numFmtId="0" fontId="0" fillId="0" borderId="41" xfId="0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1</xdr:row>
      <xdr:rowOff>0</xdr:rowOff>
    </xdr:from>
    <xdr:to>
      <xdr:col>2</xdr:col>
      <xdr:colOff>2730499</xdr:colOff>
      <xdr:row>4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96BD81-5465-4BE5-A64A-295B71060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206375"/>
          <a:ext cx="7244195" cy="150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1</xdr:row>
      <xdr:rowOff>0</xdr:rowOff>
    </xdr:from>
    <xdr:to>
      <xdr:col>2</xdr:col>
      <xdr:colOff>4841874</xdr:colOff>
      <xdr:row>4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A96526E-319E-47E5-80AD-6099E99623C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37845" cy="150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rrokom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rrok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45"/>
  <sheetViews>
    <sheetView tabSelected="1" view="pageBreakPreview" topLeftCell="B17" zoomScale="55" zoomScaleNormal="55" zoomScaleSheetLayoutView="55" workbookViewId="0">
      <selection activeCell="C32" sqref="C32"/>
    </sheetView>
  </sheetViews>
  <sheetFormatPr defaultRowHeight="15.75" x14ac:dyDescent="0.25"/>
  <cols>
    <col min="1" max="1" width="39.75" style="3" customWidth="1"/>
    <col min="2" max="2" width="20.625" style="3" customWidth="1"/>
    <col min="3" max="3" width="100.625" style="3" customWidth="1"/>
    <col min="4" max="5" width="30.625" style="3" customWidth="1"/>
    <col min="6" max="12" width="0" hidden="1" customWidth="1"/>
  </cols>
  <sheetData>
    <row r="2" spans="1:10" ht="30" customHeight="1" x14ac:dyDescent="0.25">
      <c r="D2" s="102" t="s">
        <v>0</v>
      </c>
      <c r="E2" s="102"/>
    </row>
    <row r="3" spans="1:10" ht="30" customHeight="1" x14ac:dyDescent="0.25">
      <c r="D3" s="102" t="s">
        <v>74</v>
      </c>
      <c r="E3" s="102"/>
    </row>
    <row r="4" spans="1:10" ht="30" customHeight="1" x14ac:dyDescent="0.45">
      <c r="D4" s="4"/>
      <c r="E4" s="4"/>
    </row>
    <row r="5" spans="1:10" ht="30" customHeight="1" x14ac:dyDescent="0.25">
      <c r="D5" s="102" t="s">
        <v>77</v>
      </c>
      <c r="E5" s="102"/>
    </row>
    <row r="6" spans="1:10" ht="26.25" x14ac:dyDescent="0.4">
      <c r="D6" s="5"/>
      <c r="E6" s="5"/>
    </row>
    <row r="7" spans="1:10" s="6" customFormat="1" ht="39.950000000000003" customHeight="1" x14ac:dyDescent="0.55000000000000004">
      <c r="A7" s="103" t="s">
        <v>20</v>
      </c>
      <c r="B7" s="103"/>
      <c r="C7" s="103"/>
      <c r="D7" s="103"/>
      <c r="E7" s="103"/>
    </row>
    <row r="8" spans="1:10" s="6" customFormat="1" ht="39.950000000000003" customHeight="1" x14ac:dyDescent="0.55000000000000004">
      <c r="A8" s="103" t="s">
        <v>1</v>
      </c>
      <c r="B8" s="103"/>
      <c r="C8" s="103"/>
      <c r="D8" s="103"/>
      <c r="E8" s="103"/>
    </row>
    <row r="9" spans="1:10" s="1" customFormat="1" ht="39.950000000000003" customHeight="1" thickBot="1" x14ac:dyDescent="0.3">
      <c r="A9" s="7"/>
      <c r="B9" s="7"/>
      <c r="C9" s="7"/>
      <c r="D9" s="7"/>
      <c r="E9" s="18" t="s">
        <v>83</v>
      </c>
    </row>
    <row r="10" spans="1:10" ht="110.1" customHeight="1" thickBot="1" x14ac:dyDescent="0.3">
      <c r="A10" s="104" t="s">
        <v>18</v>
      </c>
      <c r="B10" s="104" t="s">
        <v>19</v>
      </c>
      <c r="C10" s="106" t="s">
        <v>2</v>
      </c>
      <c r="D10" s="108" t="s">
        <v>11</v>
      </c>
      <c r="E10" s="109"/>
    </row>
    <row r="11" spans="1:10" ht="69.95" customHeight="1" thickBot="1" x14ac:dyDescent="0.3">
      <c r="A11" s="105"/>
      <c r="B11" s="105"/>
      <c r="C11" s="107"/>
      <c r="D11" s="32" t="s">
        <v>3</v>
      </c>
      <c r="E11" s="91" t="s">
        <v>4</v>
      </c>
    </row>
    <row r="12" spans="1:10" ht="54.95" customHeight="1" x14ac:dyDescent="0.25">
      <c r="A12" s="99" t="s">
        <v>12</v>
      </c>
      <c r="B12" s="21" t="s">
        <v>53</v>
      </c>
      <c r="C12" s="22" t="s">
        <v>15</v>
      </c>
      <c r="D12" s="12">
        <v>148000</v>
      </c>
      <c r="E12" s="92">
        <v>142000</v>
      </c>
      <c r="G12" s="2">
        <f>D12-E12</f>
        <v>6000</v>
      </c>
    </row>
    <row r="13" spans="1:10" ht="54.95" customHeight="1" x14ac:dyDescent="0.25">
      <c r="A13" s="101"/>
      <c r="B13" s="20" t="s">
        <v>54</v>
      </c>
      <c r="C13" s="8" t="s">
        <v>16</v>
      </c>
      <c r="D13" s="9">
        <v>143000</v>
      </c>
      <c r="E13" s="93">
        <v>137000</v>
      </c>
      <c r="G13" s="2">
        <f t="shared" ref="G13:G36" si="0">D13-E13</f>
        <v>6000</v>
      </c>
    </row>
    <row r="14" spans="1:10" ht="50.1" customHeight="1" x14ac:dyDescent="0.25">
      <c r="A14" s="101"/>
      <c r="B14" s="20" t="s">
        <v>55</v>
      </c>
      <c r="C14" s="8" t="s">
        <v>52</v>
      </c>
      <c r="D14" s="9">
        <v>128000</v>
      </c>
      <c r="E14" s="93">
        <v>122000</v>
      </c>
      <c r="G14" s="2">
        <f t="shared" si="0"/>
        <v>6000</v>
      </c>
    </row>
    <row r="15" spans="1:10" ht="69.95" customHeight="1" thickBot="1" x14ac:dyDescent="0.3">
      <c r="A15" s="101"/>
      <c r="B15" s="20" t="s">
        <v>56</v>
      </c>
      <c r="C15" s="8" t="s">
        <v>76</v>
      </c>
      <c r="D15" s="9">
        <v>107000</v>
      </c>
      <c r="E15" s="93">
        <v>102000</v>
      </c>
      <c r="G15" s="2">
        <f t="shared" si="0"/>
        <v>5000</v>
      </c>
    </row>
    <row r="16" spans="1:10" ht="54.95" customHeight="1" thickBot="1" x14ac:dyDescent="0.3">
      <c r="A16" s="101"/>
      <c r="B16" s="27" t="s">
        <v>57</v>
      </c>
      <c r="C16" s="8" t="s">
        <v>17</v>
      </c>
      <c r="D16" s="9">
        <v>63000</v>
      </c>
      <c r="E16" s="93">
        <v>60000</v>
      </c>
      <c r="G16" s="2">
        <f t="shared" si="0"/>
        <v>3000</v>
      </c>
      <c r="J16" s="11"/>
    </row>
    <row r="17" spans="1:10" ht="54.95" customHeight="1" thickBot="1" x14ac:dyDescent="0.3">
      <c r="A17" s="100"/>
      <c r="B17" s="26" t="s">
        <v>81</v>
      </c>
      <c r="C17" s="89" t="s">
        <v>82</v>
      </c>
      <c r="D17" s="24">
        <v>45000</v>
      </c>
      <c r="E17" s="94">
        <v>43000</v>
      </c>
      <c r="G17" s="2">
        <f t="shared" si="0"/>
        <v>2000</v>
      </c>
    </row>
    <row r="18" spans="1:10" ht="120" customHeight="1" thickBot="1" x14ac:dyDescent="0.3">
      <c r="A18" s="99" t="s">
        <v>21</v>
      </c>
      <c r="B18" s="25" t="s">
        <v>58</v>
      </c>
      <c r="C18" s="22" t="s">
        <v>28</v>
      </c>
      <c r="D18" s="12">
        <v>576000</v>
      </c>
      <c r="E18" s="92">
        <v>552000</v>
      </c>
      <c r="G18" s="2">
        <f>D18-E18</f>
        <v>24000</v>
      </c>
    </row>
    <row r="19" spans="1:10" ht="69.95" customHeight="1" thickBot="1" x14ac:dyDescent="0.3">
      <c r="A19" s="101"/>
      <c r="B19" s="27" t="s">
        <v>59</v>
      </c>
      <c r="C19" s="8" t="s">
        <v>29</v>
      </c>
      <c r="D19" s="9">
        <v>566000</v>
      </c>
      <c r="E19" s="92">
        <v>543000</v>
      </c>
      <c r="G19" s="2">
        <f t="shared" ref="G19:G20" si="1">D19-E19</f>
        <v>23000</v>
      </c>
    </row>
    <row r="20" spans="1:10" ht="50.1" customHeight="1" thickBot="1" x14ac:dyDescent="0.3">
      <c r="A20" s="100"/>
      <c r="B20" s="26" t="s">
        <v>60</v>
      </c>
      <c r="C20" s="23" t="s">
        <v>30</v>
      </c>
      <c r="D20" s="24">
        <v>472000</v>
      </c>
      <c r="E20" s="92">
        <v>453000</v>
      </c>
      <c r="G20" s="2">
        <f t="shared" si="1"/>
        <v>19000</v>
      </c>
      <c r="J20" s="11"/>
    </row>
    <row r="21" spans="1:10" ht="50.1" customHeight="1" thickBot="1" x14ac:dyDescent="0.3">
      <c r="A21" s="99" t="s">
        <v>22</v>
      </c>
      <c r="B21" s="25" t="s">
        <v>61</v>
      </c>
      <c r="C21" s="22" t="s">
        <v>31</v>
      </c>
      <c r="D21" s="12">
        <v>395000</v>
      </c>
      <c r="E21" s="92">
        <v>379000</v>
      </c>
      <c r="G21" s="2"/>
    </row>
    <row r="22" spans="1:10" ht="50.1" hidden="1" customHeight="1" thickBot="1" x14ac:dyDescent="0.3">
      <c r="A22" s="100"/>
      <c r="B22" s="28" t="s">
        <v>14</v>
      </c>
      <c r="C22" s="23" t="s">
        <v>30</v>
      </c>
      <c r="D22" s="24">
        <v>190200</v>
      </c>
      <c r="E22" s="92">
        <v>182000</v>
      </c>
      <c r="G22" s="2"/>
    </row>
    <row r="23" spans="1:10" ht="69.95" customHeight="1" thickBot="1" x14ac:dyDescent="0.3">
      <c r="A23" s="99" t="s">
        <v>23</v>
      </c>
      <c r="B23" s="25" t="s">
        <v>62</v>
      </c>
      <c r="C23" s="22" t="s">
        <v>32</v>
      </c>
      <c r="D23" s="12">
        <v>325000</v>
      </c>
      <c r="E23" s="92">
        <v>312000</v>
      </c>
      <c r="G23" s="2">
        <f>D23-E23</f>
        <v>13000</v>
      </c>
    </row>
    <row r="24" spans="1:10" ht="54.95" customHeight="1" thickBot="1" x14ac:dyDescent="0.3">
      <c r="A24" s="100"/>
      <c r="B24" s="28" t="s">
        <v>63</v>
      </c>
      <c r="C24" s="23" t="s">
        <v>30</v>
      </c>
      <c r="D24" s="24">
        <v>253500</v>
      </c>
      <c r="E24" s="92">
        <v>243000</v>
      </c>
      <c r="G24" s="2">
        <f t="shared" ref="G24" si="2">D24-E24</f>
        <v>10500</v>
      </c>
    </row>
    <row r="25" spans="1:10" ht="54.95" customHeight="1" thickBot="1" x14ac:dyDescent="0.3">
      <c r="A25" s="99" t="s">
        <v>24</v>
      </c>
      <c r="B25" s="25" t="s">
        <v>64</v>
      </c>
      <c r="C25" s="22" t="s">
        <v>33</v>
      </c>
      <c r="D25" s="12">
        <v>282000</v>
      </c>
      <c r="E25" s="92">
        <v>270000</v>
      </c>
      <c r="G25" s="2"/>
    </row>
    <row r="26" spans="1:10" ht="54.95" customHeight="1" thickBot="1" x14ac:dyDescent="0.3">
      <c r="A26" s="101"/>
      <c r="B26" s="27" t="s">
        <v>65</v>
      </c>
      <c r="C26" s="8" t="s">
        <v>34</v>
      </c>
      <c r="D26" s="9">
        <v>235000</v>
      </c>
      <c r="E26" s="92">
        <v>225000</v>
      </c>
      <c r="G26" s="2"/>
    </row>
    <row r="27" spans="1:10" ht="50.1" hidden="1" customHeight="1" thickBot="1" x14ac:dyDescent="0.3">
      <c r="A27" s="100"/>
      <c r="B27" s="26" t="s">
        <v>14</v>
      </c>
      <c r="C27" s="23" t="s">
        <v>35</v>
      </c>
      <c r="D27" s="24">
        <v>80300</v>
      </c>
      <c r="E27" s="92">
        <v>77000</v>
      </c>
      <c r="G27" s="2"/>
    </row>
    <row r="28" spans="1:10" ht="54.95" customHeight="1" thickBot="1" x14ac:dyDescent="0.3">
      <c r="A28" s="99" t="s">
        <v>25</v>
      </c>
      <c r="B28" s="25" t="s">
        <v>66</v>
      </c>
      <c r="C28" s="22" t="s">
        <v>36</v>
      </c>
      <c r="D28" s="72">
        <v>101000</v>
      </c>
      <c r="E28" s="92">
        <v>96000</v>
      </c>
      <c r="G28" s="2"/>
    </row>
    <row r="29" spans="1:10" ht="54.95" customHeight="1" thickBot="1" x14ac:dyDescent="0.3">
      <c r="A29" s="101"/>
      <c r="B29" s="27" t="s">
        <v>67</v>
      </c>
      <c r="C29" s="8" t="s">
        <v>79</v>
      </c>
      <c r="D29" s="9">
        <v>91000</v>
      </c>
      <c r="E29" s="92">
        <v>87000</v>
      </c>
      <c r="G29" s="2"/>
    </row>
    <row r="30" spans="1:10" ht="69.95" customHeight="1" thickBot="1" x14ac:dyDescent="0.3">
      <c r="A30" s="101"/>
      <c r="B30" s="27" t="s">
        <v>68</v>
      </c>
      <c r="C30" s="8" t="s">
        <v>44</v>
      </c>
      <c r="D30" s="9">
        <v>45000</v>
      </c>
      <c r="E30" s="92">
        <v>43000</v>
      </c>
      <c r="G30" s="2"/>
    </row>
    <row r="31" spans="1:10" ht="69.95" customHeight="1" thickBot="1" x14ac:dyDescent="0.3">
      <c r="A31" s="100"/>
      <c r="B31" s="26" t="s">
        <v>69</v>
      </c>
      <c r="C31" s="23" t="s">
        <v>43</v>
      </c>
      <c r="D31" s="24">
        <v>39000</v>
      </c>
      <c r="E31" s="92">
        <v>37000</v>
      </c>
      <c r="G31" s="2"/>
    </row>
    <row r="32" spans="1:10" ht="69.95" customHeight="1" thickBot="1" x14ac:dyDescent="0.3">
      <c r="A32" s="99" t="s">
        <v>26</v>
      </c>
      <c r="B32" s="25" t="s">
        <v>70</v>
      </c>
      <c r="C32" s="22" t="s">
        <v>37</v>
      </c>
      <c r="D32" s="12">
        <v>110000</v>
      </c>
      <c r="E32" s="92">
        <v>105000</v>
      </c>
      <c r="G32" s="2"/>
    </row>
    <row r="33" spans="1:7" ht="69.95" customHeight="1" thickBot="1" x14ac:dyDescent="0.3">
      <c r="A33" s="101"/>
      <c r="B33" s="27" t="s">
        <v>70</v>
      </c>
      <c r="C33" s="8" t="s">
        <v>38</v>
      </c>
      <c r="D33" s="9">
        <v>5000</v>
      </c>
      <c r="E33" s="92">
        <v>4000</v>
      </c>
      <c r="G33" s="2"/>
    </row>
    <row r="34" spans="1:7" ht="69.95" customHeight="1" thickBot="1" x14ac:dyDescent="0.3">
      <c r="A34" s="100"/>
      <c r="B34" s="26" t="s">
        <v>71</v>
      </c>
      <c r="C34" s="23" t="s">
        <v>39</v>
      </c>
      <c r="D34" s="24">
        <v>466000</v>
      </c>
      <c r="E34" s="92">
        <v>447000</v>
      </c>
      <c r="G34" s="2"/>
    </row>
    <row r="35" spans="1:7" ht="54.95" customHeight="1" thickBot="1" x14ac:dyDescent="0.3">
      <c r="A35" s="57" t="s">
        <v>27</v>
      </c>
      <c r="B35" s="26" t="s">
        <v>72</v>
      </c>
      <c r="C35" s="56" t="s">
        <v>40</v>
      </c>
      <c r="D35" s="95">
        <v>35000</v>
      </c>
      <c r="E35" s="96">
        <v>33000</v>
      </c>
      <c r="G35" s="2">
        <f t="shared" si="0"/>
        <v>2000</v>
      </c>
    </row>
    <row r="36" spans="1:7" ht="54.95" hidden="1" customHeight="1" thickBot="1" x14ac:dyDescent="0.3">
      <c r="A36" s="97" t="e">
        <f>#REF!</f>
        <v>#REF!</v>
      </c>
      <c r="B36" s="98"/>
      <c r="C36" s="34" t="e">
        <f>#REF!</f>
        <v>#REF!</v>
      </c>
      <c r="D36" s="35" t="e">
        <f>#REF!</f>
        <v>#REF!</v>
      </c>
      <c r="E36" s="90" t="e">
        <f t="shared" ref="E36" si="3">FLOOR(D36-4%*D36,1000)</f>
        <v>#REF!</v>
      </c>
      <c r="G36" s="2" t="e">
        <f t="shared" si="0"/>
        <v>#REF!</v>
      </c>
    </row>
    <row r="37" spans="1:7" ht="39.950000000000003" customHeight="1" x14ac:dyDescent="0.25">
      <c r="A37" s="13"/>
      <c r="B37" s="13"/>
      <c r="C37" s="13"/>
      <c r="D37" s="13"/>
      <c r="E37" s="13"/>
    </row>
    <row r="38" spans="1:7" s="14" customFormat="1" ht="33" customHeight="1" x14ac:dyDescent="0.25">
      <c r="A38" s="102" t="s">
        <v>80</v>
      </c>
      <c r="B38" s="102"/>
      <c r="C38" s="102"/>
      <c r="D38" s="102"/>
      <c r="E38" s="102"/>
    </row>
    <row r="39" spans="1:7" s="14" customFormat="1" ht="33" customHeight="1" x14ac:dyDescent="0.25">
      <c r="A39" s="102" t="s">
        <v>5</v>
      </c>
      <c r="B39" s="102"/>
      <c r="C39" s="102"/>
      <c r="D39" s="15"/>
      <c r="E39" s="15"/>
    </row>
    <row r="40" spans="1:7" s="14" customFormat="1" ht="33" customHeight="1" x14ac:dyDescent="0.25">
      <c r="A40" s="102" t="s">
        <v>6</v>
      </c>
      <c r="B40" s="102"/>
      <c r="C40" s="102"/>
      <c r="D40" s="102"/>
      <c r="E40" s="102"/>
    </row>
    <row r="41" spans="1:7" s="14" customFormat="1" ht="33" customHeight="1" x14ac:dyDescent="0.25">
      <c r="A41" s="102" t="s">
        <v>7</v>
      </c>
      <c r="B41" s="102"/>
      <c r="C41" s="102"/>
      <c r="D41" s="102"/>
      <c r="E41" s="102"/>
    </row>
    <row r="42" spans="1:7" s="14" customFormat="1" ht="33" customHeight="1" x14ac:dyDescent="0.25">
      <c r="A42" s="15" t="s">
        <v>8</v>
      </c>
      <c r="B42" s="15"/>
      <c r="C42" s="15"/>
      <c r="D42" s="15"/>
      <c r="E42" s="15"/>
    </row>
    <row r="43" spans="1:7" s="14" customFormat="1" ht="33" customHeight="1" x14ac:dyDescent="0.25">
      <c r="A43" s="16" t="s">
        <v>9</v>
      </c>
      <c r="B43" s="16"/>
      <c r="C43" s="15"/>
      <c r="D43" s="15"/>
      <c r="E43" s="15"/>
    </row>
    <row r="44" spans="1:7" ht="28.5" x14ac:dyDescent="0.25">
      <c r="A44" s="15"/>
      <c r="B44" s="15"/>
      <c r="C44" s="15"/>
      <c r="D44" s="15"/>
      <c r="E44" s="15"/>
    </row>
    <row r="45" spans="1:7" ht="28.5" x14ac:dyDescent="0.45">
      <c r="A45" s="17"/>
      <c r="B45" s="17"/>
      <c r="C45" s="17"/>
      <c r="D45" s="17"/>
      <c r="E45" s="17"/>
    </row>
  </sheetData>
  <mergeCells count="21">
    <mergeCell ref="A41:E41"/>
    <mergeCell ref="D2:E2"/>
    <mergeCell ref="D3:E3"/>
    <mergeCell ref="D5:E5"/>
    <mergeCell ref="A7:E7"/>
    <mergeCell ref="A8:E8"/>
    <mergeCell ref="A10:A11"/>
    <mergeCell ref="C10:C11"/>
    <mergeCell ref="D10:E10"/>
    <mergeCell ref="A38:E38"/>
    <mergeCell ref="A39:C39"/>
    <mergeCell ref="A40:E40"/>
    <mergeCell ref="B10:B11"/>
    <mergeCell ref="A12:A17"/>
    <mergeCell ref="A18:A20"/>
    <mergeCell ref="A21:A22"/>
    <mergeCell ref="A36:B36"/>
    <mergeCell ref="A23:A24"/>
    <mergeCell ref="A25:A27"/>
    <mergeCell ref="A28:A31"/>
    <mergeCell ref="A32:A34"/>
  </mergeCells>
  <hyperlinks>
    <hyperlink ref="A43" r:id="rId1"/>
  </hyperlinks>
  <pageMargins left="0.59055118110236227" right="0.59055118110236227" top="0.19685039370078741" bottom="0.19685039370078741" header="0" footer="0"/>
  <pageSetup paperSize="9" scale="37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44"/>
  <sheetViews>
    <sheetView view="pageBreakPreview" topLeftCell="A19" zoomScale="60" zoomScaleNormal="55" workbookViewId="0">
      <selection activeCell="R10" sqref="R10"/>
    </sheetView>
  </sheetViews>
  <sheetFormatPr defaultRowHeight="15.75" x14ac:dyDescent="0.25"/>
  <cols>
    <col min="1" max="1" width="32.625" style="3" customWidth="1"/>
    <col min="2" max="2" width="25.75" style="37" hidden="1" customWidth="1"/>
    <col min="3" max="3" width="100.625" style="3" customWidth="1"/>
    <col min="4" max="5" width="30.625" style="3" customWidth="1"/>
    <col min="6" max="6" width="18.75" style="3" customWidth="1"/>
    <col min="7" max="7" width="30.625" style="52" hidden="1" customWidth="1"/>
    <col min="8" max="11" width="0" hidden="1" customWidth="1"/>
  </cols>
  <sheetData>
    <row r="2" spans="1:10" ht="30" customHeight="1" x14ac:dyDescent="0.25">
      <c r="D2" s="102" t="s">
        <v>0</v>
      </c>
      <c r="E2" s="102"/>
      <c r="F2" s="102"/>
    </row>
    <row r="3" spans="1:10" ht="30" customHeight="1" x14ac:dyDescent="0.25">
      <c r="D3" s="102" t="s">
        <v>74</v>
      </c>
      <c r="E3" s="102"/>
      <c r="F3" s="102"/>
    </row>
    <row r="4" spans="1:10" ht="30" customHeight="1" x14ac:dyDescent="0.45">
      <c r="D4" s="4"/>
      <c r="E4" s="4"/>
      <c r="F4" s="4"/>
    </row>
    <row r="5" spans="1:10" ht="30" customHeight="1" x14ac:dyDescent="0.25">
      <c r="D5" s="102" t="s">
        <v>78</v>
      </c>
      <c r="E5" s="102"/>
      <c r="F5" s="102"/>
    </row>
    <row r="6" spans="1:10" ht="26.25" x14ac:dyDescent="0.4">
      <c r="D6" s="5"/>
      <c r="E6" s="5"/>
      <c r="F6" s="5"/>
    </row>
    <row r="7" spans="1:10" s="6" customFormat="1" ht="39.950000000000003" customHeight="1" x14ac:dyDescent="0.55000000000000004">
      <c r="A7" s="103" t="s">
        <v>20</v>
      </c>
      <c r="B7" s="103"/>
      <c r="C7" s="103"/>
      <c r="D7" s="103"/>
      <c r="E7" s="103"/>
      <c r="F7" s="103"/>
      <c r="G7" s="53"/>
    </row>
    <row r="8" spans="1:10" s="6" customFormat="1" ht="39.950000000000003" customHeight="1" x14ac:dyDescent="0.55000000000000004">
      <c r="A8" s="103" t="s">
        <v>10</v>
      </c>
      <c r="B8" s="103"/>
      <c r="C8" s="103"/>
      <c r="D8" s="103"/>
      <c r="E8" s="103"/>
      <c r="F8" s="103"/>
      <c r="G8" s="53"/>
    </row>
    <row r="9" spans="1:10" s="1" customFormat="1" ht="39.950000000000003" customHeight="1" thickBot="1" x14ac:dyDescent="0.3">
      <c r="A9" s="7"/>
      <c r="B9" s="38"/>
      <c r="C9" s="7"/>
      <c r="D9" s="7"/>
      <c r="E9" s="125" t="str">
        <f>'Прайс Уфа'!E9</f>
        <v>от 19.05.2023 г.</v>
      </c>
      <c r="F9" s="125"/>
    </row>
    <row r="10" spans="1:10" ht="110.1" customHeight="1" thickBot="1" x14ac:dyDescent="0.3">
      <c r="A10" s="104" t="s">
        <v>18</v>
      </c>
      <c r="B10" s="104" t="s">
        <v>19</v>
      </c>
      <c r="C10" s="106" t="s">
        <v>2</v>
      </c>
      <c r="D10" s="108" t="s">
        <v>75</v>
      </c>
      <c r="E10" s="124"/>
      <c r="F10" s="109"/>
      <c r="G10" s="51"/>
    </row>
    <row r="11" spans="1:10" ht="69.95" customHeight="1" thickBot="1" x14ac:dyDescent="0.3">
      <c r="A11" s="105"/>
      <c r="B11" s="105"/>
      <c r="C11" s="107"/>
      <c r="D11" s="108" t="s">
        <v>73</v>
      </c>
      <c r="E11" s="124"/>
      <c r="F11" s="109"/>
      <c r="G11"/>
    </row>
    <row r="12" spans="1:10" ht="54.95" hidden="1" customHeight="1" x14ac:dyDescent="0.25">
      <c r="A12" s="49" t="s">
        <v>12</v>
      </c>
      <c r="B12" s="40" t="s">
        <v>53</v>
      </c>
      <c r="C12" s="55" t="s">
        <v>15</v>
      </c>
      <c r="D12" s="65"/>
      <c r="E12" s="66">
        <v>142000</v>
      </c>
      <c r="F12"/>
      <c r="G12" s="2"/>
    </row>
    <row r="13" spans="1:10" ht="120" customHeight="1" thickBot="1" x14ac:dyDescent="0.3">
      <c r="A13" s="84" t="s">
        <v>45</v>
      </c>
      <c r="B13" s="85"/>
      <c r="C13" s="56" t="s">
        <v>50</v>
      </c>
      <c r="D13" s="110">
        <v>122000</v>
      </c>
      <c r="E13" s="111"/>
      <c r="F13" s="112"/>
      <c r="G13" s="2"/>
    </row>
    <row r="14" spans="1:10" ht="50.1" hidden="1" customHeight="1" x14ac:dyDescent="0.25">
      <c r="A14" s="50"/>
      <c r="B14" s="83" t="e">
        <v>#REF!</v>
      </c>
      <c r="C14" s="76" t="e">
        <v>#REF!</v>
      </c>
      <c r="D14" s="61"/>
      <c r="E14" s="67" t="e">
        <v>#REF!</v>
      </c>
      <c r="F14" s="87"/>
      <c r="G14" s="2"/>
    </row>
    <row r="15" spans="1:10" ht="80.099999999999994" hidden="1" customHeight="1" thickBot="1" x14ac:dyDescent="0.3">
      <c r="A15" s="50"/>
      <c r="B15" s="39" t="s">
        <v>55</v>
      </c>
      <c r="C15" s="8" t="s">
        <v>52</v>
      </c>
      <c r="D15" s="60"/>
      <c r="E15" s="69" t="e">
        <v>#REF!</v>
      </c>
      <c r="F15" s="87"/>
      <c r="G15" s="2"/>
    </row>
    <row r="16" spans="1:10" ht="120" customHeight="1" thickBot="1" x14ac:dyDescent="0.3">
      <c r="A16" s="43" t="s">
        <v>46</v>
      </c>
      <c r="B16" s="88"/>
      <c r="C16" s="23" t="s">
        <v>76</v>
      </c>
      <c r="D16" s="110">
        <v>102000</v>
      </c>
      <c r="E16" s="111"/>
      <c r="F16" s="112"/>
      <c r="G16" s="2"/>
      <c r="J16" s="11"/>
    </row>
    <row r="17" spans="1:10" ht="60" hidden="1" customHeight="1" thickBot="1" x14ac:dyDescent="0.3">
      <c r="A17" s="50"/>
      <c r="B17" s="75" t="s">
        <v>57</v>
      </c>
      <c r="C17" s="86" t="s">
        <v>17</v>
      </c>
      <c r="D17" s="65"/>
      <c r="E17" s="74" t="e">
        <v>#REF!</v>
      </c>
      <c r="F17" s="68"/>
      <c r="G17" s="2"/>
    </row>
    <row r="18" spans="1:10" ht="129.94999999999999" hidden="1" customHeight="1" x14ac:dyDescent="0.25">
      <c r="A18" s="99" t="s">
        <v>21</v>
      </c>
      <c r="B18" s="40" t="s">
        <v>58</v>
      </c>
      <c r="C18" s="22" t="s">
        <v>28</v>
      </c>
      <c r="D18" s="77"/>
      <c r="E18" s="78" t="e">
        <v>#REF!</v>
      </c>
      <c r="F18" s="79"/>
      <c r="G18" s="2"/>
    </row>
    <row r="19" spans="1:10" ht="69.95" customHeight="1" thickBot="1" x14ac:dyDescent="0.3">
      <c r="A19" s="101"/>
      <c r="B19" s="41" t="s">
        <v>59</v>
      </c>
      <c r="C19" s="8" t="s">
        <v>51</v>
      </c>
      <c r="D19" s="110">
        <v>540500</v>
      </c>
      <c r="E19" s="111"/>
      <c r="F19" s="112"/>
      <c r="G19" s="2"/>
    </row>
    <row r="20" spans="1:10" ht="60" hidden="1" customHeight="1" thickBot="1" x14ac:dyDescent="0.3">
      <c r="A20" s="100"/>
      <c r="B20" s="42" t="s">
        <v>60</v>
      </c>
      <c r="C20" s="23" t="s">
        <v>30</v>
      </c>
      <c r="D20" s="80"/>
      <c r="E20" s="81" t="e">
        <v>#REF!</v>
      </c>
      <c r="F20" s="82"/>
      <c r="G20" s="2"/>
      <c r="J20" s="11"/>
    </row>
    <row r="21" spans="1:10" ht="50.1" hidden="1" customHeight="1" thickBot="1" x14ac:dyDescent="0.3">
      <c r="A21" s="99" t="s">
        <v>22</v>
      </c>
      <c r="B21" s="75" t="s">
        <v>61</v>
      </c>
      <c r="C21" s="76" t="s">
        <v>31</v>
      </c>
      <c r="D21" s="61"/>
      <c r="E21" s="67" t="e">
        <v>#REF!</v>
      </c>
      <c r="F21" s="68"/>
      <c r="G21" s="2"/>
    </row>
    <row r="22" spans="1:10" ht="50.1" hidden="1" customHeight="1" thickBot="1" x14ac:dyDescent="0.3">
      <c r="A22" s="100"/>
      <c r="B22" s="43" t="s">
        <v>14</v>
      </c>
      <c r="C22" s="23" t="s">
        <v>30</v>
      </c>
      <c r="D22" s="65"/>
      <c r="E22" s="69" t="e">
        <v>#REF!</v>
      </c>
      <c r="F22" s="68"/>
      <c r="G22" s="2"/>
    </row>
    <row r="23" spans="1:10" ht="69.95" customHeight="1" thickBot="1" x14ac:dyDescent="0.3">
      <c r="A23" s="126" t="s">
        <v>47</v>
      </c>
      <c r="B23" s="44" t="s">
        <v>42</v>
      </c>
      <c r="C23" s="22" t="s">
        <v>32</v>
      </c>
      <c r="D23" s="110">
        <v>299500</v>
      </c>
      <c r="E23" s="111"/>
      <c r="F23" s="112"/>
      <c r="G23" s="2"/>
    </row>
    <row r="24" spans="1:10" ht="54.95" hidden="1" customHeight="1" thickBot="1" x14ac:dyDescent="0.3">
      <c r="A24" s="127"/>
      <c r="B24" s="43" t="s">
        <v>63</v>
      </c>
      <c r="C24" s="23" t="s">
        <v>30</v>
      </c>
      <c r="D24" s="65"/>
      <c r="E24" s="67" t="e">
        <v>#REF!</v>
      </c>
      <c r="F24" s="68"/>
      <c r="G24" s="2"/>
    </row>
    <row r="25" spans="1:10" ht="54.95" hidden="1" customHeight="1" x14ac:dyDescent="0.25">
      <c r="A25" s="99" t="s">
        <v>24</v>
      </c>
      <c r="B25" s="40" t="s">
        <v>64</v>
      </c>
      <c r="C25" s="22" t="s">
        <v>33</v>
      </c>
      <c r="D25" s="61"/>
      <c r="E25" s="70" t="e">
        <v>#REF!</v>
      </c>
      <c r="F25" s="68"/>
      <c r="G25" s="2"/>
    </row>
    <row r="26" spans="1:10" ht="54.95" hidden="1" customHeight="1" thickBot="1" x14ac:dyDescent="0.3">
      <c r="A26" s="101"/>
      <c r="B26" s="41" t="s">
        <v>65</v>
      </c>
      <c r="C26" s="8" t="s">
        <v>34</v>
      </c>
      <c r="D26" s="60"/>
      <c r="E26" s="70" t="e">
        <v>#REF!</v>
      </c>
      <c r="F26" s="68"/>
      <c r="G26" s="2"/>
    </row>
    <row r="27" spans="1:10" ht="50.1" hidden="1" customHeight="1" thickBot="1" x14ac:dyDescent="0.3">
      <c r="A27" s="100"/>
      <c r="B27" s="42" t="s">
        <v>14</v>
      </c>
      <c r="C27" s="23" t="s">
        <v>35</v>
      </c>
      <c r="D27" s="65"/>
      <c r="E27" s="69" t="e">
        <v>#REF!</v>
      </c>
      <c r="F27" s="68"/>
      <c r="G27" s="2"/>
    </row>
    <row r="28" spans="1:10" ht="60" customHeight="1" thickBot="1" x14ac:dyDescent="0.3">
      <c r="A28" s="71" t="s">
        <v>25</v>
      </c>
      <c r="B28" s="40" t="s">
        <v>13</v>
      </c>
      <c r="C28" s="55" t="s">
        <v>49</v>
      </c>
      <c r="D28" s="110">
        <v>83000</v>
      </c>
      <c r="E28" s="111"/>
      <c r="F28" s="112"/>
      <c r="G28" s="2"/>
    </row>
    <row r="29" spans="1:10" ht="80.099999999999994" customHeight="1" x14ac:dyDescent="0.25">
      <c r="A29" s="99" t="s">
        <v>48</v>
      </c>
      <c r="B29" s="73" t="s">
        <v>68</v>
      </c>
      <c r="C29" s="22" t="s">
        <v>44</v>
      </c>
      <c r="D29" s="113">
        <v>37000</v>
      </c>
      <c r="E29" s="114"/>
      <c r="F29" s="115"/>
      <c r="G29" s="2"/>
    </row>
    <row r="30" spans="1:10" ht="80.099999999999994" customHeight="1" thickBot="1" x14ac:dyDescent="0.3">
      <c r="A30" s="100"/>
      <c r="B30" s="42" t="s">
        <v>69</v>
      </c>
      <c r="C30" s="23" t="s">
        <v>43</v>
      </c>
      <c r="D30" s="116">
        <v>34500</v>
      </c>
      <c r="E30" s="117"/>
      <c r="F30" s="118"/>
      <c r="G30" s="2"/>
    </row>
    <row r="31" spans="1:10" ht="80.099999999999994" hidden="1" customHeight="1" x14ac:dyDescent="0.25">
      <c r="A31" s="119" t="s">
        <v>26</v>
      </c>
      <c r="B31" s="40" t="e">
        <f>#REF!</f>
        <v>#REF!</v>
      </c>
      <c r="C31" s="22" t="e">
        <f>#REF!</f>
        <v>#REF!</v>
      </c>
      <c r="D31" s="12">
        <f>'Прайс Уфа'!D32</f>
        <v>110000</v>
      </c>
      <c r="E31" s="58"/>
      <c r="F31" s="19">
        <f>'Прайс Уфа'!E32</f>
        <v>105000</v>
      </c>
      <c r="I31" s="2"/>
    </row>
    <row r="32" spans="1:10" ht="80.099999999999994" hidden="1" customHeight="1" x14ac:dyDescent="0.25">
      <c r="A32" s="120"/>
      <c r="B32" s="41" t="e">
        <f>#REF!</f>
        <v>#REF!</v>
      </c>
      <c r="C32" s="8" t="e">
        <f>#REF!</f>
        <v>#REF!</v>
      </c>
      <c r="D32" s="9">
        <f>'Прайс Уфа'!D33</f>
        <v>5000</v>
      </c>
      <c r="E32" s="59"/>
      <c r="F32" s="10">
        <f>'Прайс Уфа'!E33</f>
        <v>4000</v>
      </c>
      <c r="I32" s="2"/>
    </row>
    <row r="33" spans="1:9" ht="80.099999999999994" hidden="1" customHeight="1" thickBot="1" x14ac:dyDescent="0.3">
      <c r="A33" s="121"/>
      <c r="B33" s="42" t="e">
        <f>#REF!</f>
        <v>#REF!</v>
      </c>
      <c r="C33" s="23" t="e">
        <f>#REF!</f>
        <v>#REF!</v>
      </c>
      <c r="D33" s="24">
        <f>'Прайс Уфа'!D34</f>
        <v>466000</v>
      </c>
      <c r="E33" s="62"/>
      <c r="F33" s="29">
        <f>'Прайс Уфа'!E34</f>
        <v>447000</v>
      </c>
      <c r="I33" s="2"/>
    </row>
    <row r="34" spans="1:9" ht="60" hidden="1" customHeight="1" thickBot="1" x14ac:dyDescent="0.3">
      <c r="A34" s="122" t="e">
        <f>#REF!</f>
        <v>#REF!</v>
      </c>
      <c r="B34" s="123"/>
      <c r="C34" s="30" t="e">
        <f>#REF!</f>
        <v>#REF!</v>
      </c>
      <c r="D34" s="33">
        <f>'Прайс Уфа'!D35</f>
        <v>35000</v>
      </c>
      <c r="E34" s="63"/>
      <c r="F34" s="31">
        <f>'Прайс Уфа'!E35</f>
        <v>33000</v>
      </c>
      <c r="G34" s="52">
        <f t="shared" ref="G34:G35" si="0">D34-(D34*3%)</f>
        <v>33950</v>
      </c>
      <c r="I34" s="2">
        <f t="shared" ref="I34:I35" si="1">D34-F34</f>
        <v>2000</v>
      </c>
    </row>
    <row r="35" spans="1:9" ht="60" hidden="1" customHeight="1" thickBot="1" x14ac:dyDescent="0.3">
      <c r="A35" s="97" t="e">
        <f>#REF!</f>
        <v>#REF!</v>
      </c>
      <c r="B35" s="98"/>
      <c r="C35" s="34" t="e">
        <f>#REF!</f>
        <v>#REF!</v>
      </c>
      <c r="D35" s="35" t="e">
        <f>'Прайс Уфа'!D36</f>
        <v>#REF!</v>
      </c>
      <c r="E35" s="64"/>
      <c r="F35" s="36" t="e">
        <f>'Прайс Уфа'!E36</f>
        <v>#REF!</v>
      </c>
      <c r="G35" s="52" t="e">
        <f t="shared" si="0"/>
        <v>#REF!</v>
      </c>
      <c r="I35" s="2" t="e">
        <f t="shared" si="1"/>
        <v>#REF!</v>
      </c>
    </row>
    <row r="36" spans="1:9" ht="39.950000000000003" customHeight="1" x14ac:dyDescent="0.25">
      <c r="A36" s="13"/>
      <c r="B36" s="45"/>
      <c r="C36" s="13"/>
      <c r="D36" s="13"/>
      <c r="E36" s="13"/>
      <c r="F36" s="13"/>
    </row>
    <row r="37" spans="1:9" s="14" customFormat="1" ht="33" customHeight="1" x14ac:dyDescent="0.25">
      <c r="A37" s="102" t="s">
        <v>80</v>
      </c>
      <c r="B37" s="102"/>
      <c r="C37" s="102"/>
      <c r="D37" s="102"/>
      <c r="E37" s="102"/>
    </row>
    <row r="38" spans="1:9" s="14" customFormat="1" ht="33" hidden="1" customHeight="1" x14ac:dyDescent="0.25">
      <c r="A38" s="102" t="s">
        <v>5</v>
      </c>
      <c r="B38" s="102"/>
      <c r="C38" s="102"/>
      <c r="D38" s="15"/>
      <c r="E38" s="15"/>
      <c r="F38" s="15"/>
      <c r="G38" s="54"/>
    </row>
    <row r="39" spans="1:9" s="14" customFormat="1" ht="33" hidden="1" customHeight="1" x14ac:dyDescent="0.25">
      <c r="A39" s="102" t="s">
        <v>41</v>
      </c>
      <c r="B39" s="102"/>
      <c r="C39" s="102"/>
      <c r="D39" s="102"/>
      <c r="E39" s="102"/>
      <c r="F39" s="102"/>
      <c r="G39" s="54"/>
    </row>
    <row r="40" spans="1:9" s="14" customFormat="1" ht="33" customHeight="1" x14ac:dyDescent="0.25">
      <c r="A40" s="102" t="s">
        <v>7</v>
      </c>
      <c r="B40" s="102"/>
      <c r="C40" s="102"/>
      <c r="D40" s="102"/>
      <c r="E40" s="102"/>
      <c r="F40" s="102"/>
      <c r="G40" s="54"/>
    </row>
    <row r="41" spans="1:9" s="14" customFormat="1" ht="33" customHeight="1" x14ac:dyDescent="0.25">
      <c r="A41" s="15" t="s">
        <v>8</v>
      </c>
      <c r="B41" s="46"/>
      <c r="C41" s="15"/>
      <c r="D41" s="15"/>
      <c r="E41" s="15"/>
      <c r="F41" s="15"/>
      <c r="G41" s="54"/>
    </row>
    <row r="42" spans="1:9" s="14" customFormat="1" ht="33" customHeight="1" x14ac:dyDescent="0.25">
      <c r="A42" s="16" t="s">
        <v>9</v>
      </c>
      <c r="B42" s="47"/>
      <c r="C42" s="15"/>
      <c r="D42" s="15"/>
      <c r="E42" s="15"/>
      <c r="F42" s="15"/>
      <c r="G42" s="54"/>
    </row>
    <row r="43" spans="1:9" ht="28.5" x14ac:dyDescent="0.25">
      <c r="A43" s="15"/>
      <c r="B43" s="46"/>
      <c r="C43" s="15"/>
      <c r="D43" s="15"/>
      <c r="E43" s="15"/>
      <c r="F43" s="15"/>
    </row>
    <row r="44" spans="1:9" ht="28.5" x14ac:dyDescent="0.45">
      <c r="A44" s="17"/>
      <c r="B44" s="48"/>
      <c r="C44" s="17"/>
      <c r="D44" s="17"/>
      <c r="E44" s="17"/>
      <c r="F44" s="17"/>
    </row>
  </sheetData>
  <mergeCells count="30">
    <mergeCell ref="A21:A22"/>
    <mergeCell ref="A23:A24"/>
    <mergeCell ref="A25:A27"/>
    <mergeCell ref="A10:A11"/>
    <mergeCell ref="B10:B11"/>
    <mergeCell ref="C10:C11"/>
    <mergeCell ref="D10:F10"/>
    <mergeCell ref="A18:A20"/>
    <mergeCell ref="D2:F2"/>
    <mergeCell ref="D3:F3"/>
    <mergeCell ref="D5:F5"/>
    <mergeCell ref="A7:F7"/>
    <mergeCell ref="A8:F8"/>
    <mergeCell ref="E9:F9"/>
    <mergeCell ref="D11:F11"/>
    <mergeCell ref="D13:F13"/>
    <mergeCell ref="D16:F16"/>
    <mergeCell ref="D19:F19"/>
    <mergeCell ref="A40:F40"/>
    <mergeCell ref="A31:A33"/>
    <mergeCell ref="A34:B34"/>
    <mergeCell ref="A35:B35"/>
    <mergeCell ref="A38:C38"/>
    <mergeCell ref="A39:F39"/>
    <mergeCell ref="A37:E37"/>
    <mergeCell ref="D23:F23"/>
    <mergeCell ref="D28:F28"/>
    <mergeCell ref="D29:F29"/>
    <mergeCell ref="D30:F30"/>
    <mergeCell ref="A29:A30"/>
  </mergeCells>
  <hyperlinks>
    <hyperlink ref="A42" r:id="rId1"/>
  </hyperlinks>
  <pageMargins left="0.59055118110236227" right="0.59055118110236227" top="0.19685039370078741" bottom="0.19685039370078741" header="0" footer="0"/>
  <pageSetup paperSize="9" scale="3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 Уфа</vt:lpstr>
      <vt:lpstr>Прайс Стерлитамак</vt:lpstr>
      <vt:lpstr>'Прайс Стерлитамак'!Область_печати</vt:lpstr>
      <vt:lpstr>'Прайс Уфа'!Область_печати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 Наталья</dc:creator>
  <cp:lastModifiedBy>Пользователь Windows</cp:lastModifiedBy>
  <cp:lastPrinted>2023-05-18T10:16:38Z</cp:lastPrinted>
  <dcterms:created xsi:type="dcterms:W3CDTF">2016-05-10T09:27:16Z</dcterms:created>
  <dcterms:modified xsi:type="dcterms:W3CDTF">2023-05-19T07:27:49Z</dcterms:modified>
</cp:coreProperties>
</file>